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5" yWindow="-390" windowWidth="15090" windowHeight="9195"/>
  </bookViews>
  <sheets>
    <sheet name="Budget Summary" sheetId="2" r:id="rId1"/>
  </sheets>
  <definedNames>
    <definedName name="_xlnm.Print_Area" localSheetId="0">'Budget Summary'!$A$1:$H$56</definedName>
  </definedNames>
  <calcPr calcId="145621" iterateDelta="252"/>
  <fileRecoveryPr repairLoad="1"/>
</workbook>
</file>

<file path=xl/calcChain.xml><?xml version="1.0" encoding="utf-8"?>
<calcChain xmlns="http://schemas.openxmlformats.org/spreadsheetml/2006/main">
  <c r="F5" i="2" l="1"/>
  <c r="G12" i="2" l="1"/>
  <c r="G15" i="2"/>
  <c r="G16" i="2"/>
  <c r="G17" i="2"/>
  <c r="G18" i="2"/>
  <c r="G19" i="2"/>
  <c r="G20" i="2"/>
  <c r="G21" i="2"/>
  <c r="G22" i="2"/>
  <c r="G23" i="2"/>
  <c r="G24" i="2"/>
  <c r="G25" i="2"/>
  <c r="G30" i="2"/>
  <c r="G31" i="2"/>
  <c r="G32" i="2"/>
  <c r="G35" i="2"/>
  <c r="G37" i="2"/>
  <c r="G39" i="2"/>
  <c r="G42" i="2"/>
  <c r="G46" i="2"/>
  <c r="G51" i="2"/>
  <c r="D5" i="2" l="1"/>
  <c r="G5" i="2"/>
  <c r="B48" i="2" l="1"/>
  <c r="E54" i="2"/>
  <c r="F54" i="2"/>
  <c r="F48" i="2"/>
  <c r="F7" i="2" s="1"/>
  <c r="E27" i="2"/>
  <c r="E6" i="2" s="1"/>
  <c r="E40" i="2"/>
  <c r="G40" i="2" l="1"/>
  <c r="E33" i="2"/>
  <c r="G33" i="2" s="1"/>
  <c r="E48" i="2" l="1"/>
  <c r="G48" i="2" s="1"/>
  <c r="F27" i="2"/>
  <c r="C27" i="2"/>
  <c r="B27" i="2"/>
  <c r="E7" i="2" l="1"/>
  <c r="G7" i="2" s="1"/>
  <c r="G27" i="2"/>
  <c r="F6" i="2"/>
  <c r="G6" i="2" s="1"/>
  <c r="E9" i="2" l="1"/>
  <c r="F9" i="2"/>
  <c r="D12" i="2"/>
  <c r="G9" i="2" l="1"/>
  <c r="D27" i="2"/>
  <c r="B9" i="2"/>
</calcChain>
</file>

<file path=xl/sharedStrings.xml><?xml version="1.0" encoding="utf-8"?>
<sst xmlns="http://schemas.openxmlformats.org/spreadsheetml/2006/main" count="53" uniqueCount="45">
  <si>
    <t>YTD Actuals</t>
  </si>
  <si>
    <t>Monthly Variance</t>
  </si>
  <si>
    <t>Notes</t>
  </si>
  <si>
    <t>Budget Summary Report</t>
  </si>
  <si>
    <t>Spending Summary</t>
  </si>
  <si>
    <t>Clerk:</t>
  </si>
  <si>
    <t>salary</t>
  </si>
  <si>
    <t>Clerk</t>
  </si>
  <si>
    <t>EON</t>
  </si>
  <si>
    <t xml:space="preserve">Fixed </t>
  </si>
  <si>
    <t>Audit Fee</t>
  </si>
  <si>
    <t>Insurance</t>
  </si>
  <si>
    <t>ALCA</t>
  </si>
  <si>
    <t>Totals</t>
  </si>
  <si>
    <t>CPRE</t>
  </si>
  <si>
    <t>PCAA</t>
  </si>
  <si>
    <t>Data Protection</t>
  </si>
  <si>
    <t>SLCC</t>
  </si>
  <si>
    <t>Elections</t>
  </si>
  <si>
    <t>Training</t>
  </si>
  <si>
    <t>Fixed</t>
  </si>
  <si>
    <t>Variable</t>
  </si>
  <si>
    <t>Variable:</t>
  </si>
  <si>
    <t>Website</t>
  </si>
  <si>
    <t>Grit Bins</t>
  </si>
  <si>
    <t>Safety checks: Playground</t>
  </si>
  <si>
    <t>TOTAL</t>
  </si>
  <si>
    <t>Office &amp; Councillors expenses</t>
  </si>
  <si>
    <t>Village Orderly (rest)</t>
  </si>
  <si>
    <t>Repairs to Notice Board</t>
  </si>
  <si>
    <t>Mowing</t>
  </si>
  <si>
    <t>Utility Bills</t>
  </si>
  <si>
    <t>Crime prevention</t>
  </si>
  <si>
    <t>Legal Fees</t>
  </si>
  <si>
    <t>Somerset Playing Field Assoc</t>
  </si>
  <si>
    <t>Maintenance</t>
  </si>
  <si>
    <t>Room Hire</t>
  </si>
  <si>
    <t>INCOME</t>
  </si>
  <si>
    <t>Precept</t>
  </si>
  <si>
    <t>Other</t>
  </si>
  <si>
    <t>Village Orderly (BC)</t>
  </si>
  <si>
    <t>Annual Target</t>
  </si>
  <si>
    <t>YTD balance</t>
  </si>
  <si>
    <t>Sept Actuals</t>
  </si>
  <si>
    <t>Sept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</si>
</sst>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_);[Red]\(&quot;$&quot;#,##0\)"/>
    <numFmt numFmtId="165" formatCode="_(&quot;$&quot;* #,##0.00_);_(&quot;$&quot;* \(#,##0.00\);_(&quot;$&quot;* &quot;-&quot;??_);_(@_)"/>
    <numFmt numFmtId="166" formatCode="&quot;£&quot;#,##0.00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 style="dashed">
        <color indexed="64"/>
      </right>
      <top style="thin">
        <color indexed="23"/>
      </top>
      <bottom style="thin">
        <color indexed="23"/>
      </bottom>
      <diagonal/>
    </border>
    <border>
      <left style="dashed">
        <color indexed="64"/>
      </left>
      <right/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thin">
        <color indexed="23"/>
      </top>
      <bottom style="thin">
        <color indexed="23"/>
      </bottom>
      <diagonal/>
    </border>
    <border>
      <left/>
      <right style="dashed">
        <color indexed="64"/>
      </right>
      <top style="thin">
        <color indexed="23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23"/>
      </top>
      <bottom style="thin">
        <color indexed="64"/>
      </bottom>
      <diagonal/>
    </border>
    <border>
      <left style="dashed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dotted">
        <color indexed="64"/>
      </right>
      <top style="thin">
        <color indexed="23"/>
      </top>
      <bottom style="thin">
        <color indexed="23"/>
      </bottom>
      <diagonal/>
    </border>
    <border>
      <left style="dotted">
        <color indexed="64"/>
      </left>
      <right style="dotted">
        <color indexed="64"/>
      </right>
      <top style="thin">
        <color indexed="23"/>
      </top>
      <bottom style="thin">
        <color indexed="23"/>
      </bottom>
      <diagonal/>
    </border>
    <border>
      <left style="dotted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dotted">
        <color indexed="64"/>
      </right>
      <top style="thin">
        <color indexed="23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23"/>
      </top>
      <bottom style="thin">
        <color indexed="64"/>
      </bottom>
      <diagonal/>
    </border>
    <border>
      <left style="dotted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dashed">
        <color indexed="64"/>
      </right>
      <top style="thin">
        <color indexed="23"/>
      </top>
      <bottom/>
      <diagonal/>
    </border>
    <border>
      <left/>
      <right style="dashed">
        <color indexed="64"/>
      </right>
      <top/>
      <bottom style="thin">
        <color indexed="23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23"/>
      </top>
      <bottom/>
      <diagonal/>
    </border>
    <border>
      <left style="dashed">
        <color indexed="64"/>
      </left>
      <right/>
      <top/>
      <bottom style="thin">
        <color indexed="23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otted">
        <color indexed="64"/>
      </right>
      <top style="thin">
        <color indexed="23"/>
      </top>
      <bottom/>
      <diagonal/>
    </border>
    <border>
      <left style="dotted">
        <color indexed="64"/>
      </left>
      <right/>
      <top style="thin">
        <color indexed="23"/>
      </top>
      <bottom/>
      <diagonal/>
    </border>
    <border>
      <left/>
      <right style="dotted">
        <color indexed="64"/>
      </right>
      <top/>
      <bottom style="thin">
        <color indexed="23"/>
      </bottom>
      <diagonal/>
    </border>
    <border>
      <left style="dotted">
        <color indexed="64"/>
      </left>
      <right/>
      <top/>
      <bottom style="thin">
        <color indexed="23"/>
      </bottom>
      <diagonal/>
    </border>
    <border>
      <left style="dashed">
        <color indexed="64"/>
      </left>
      <right style="dashed">
        <color indexed="64"/>
      </right>
      <top/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thin">
        <color indexed="23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23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23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1">
    <xf numFmtId="0" fontId="0" fillId="0" borderId="0" xfId="0"/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/>
    <xf numFmtId="0" fontId="6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wrapText="1"/>
    </xf>
    <xf numFmtId="0" fontId="6" fillId="2" borderId="0" xfId="0" applyFont="1" applyFill="1" applyBorder="1" applyAlignment="1"/>
    <xf numFmtId="15" fontId="5" fillId="2" borderId="0" xfId="0" applyNumberFormat="1" applyFont="1" applyFill="1"/>
    <xf numFmtId="0" fontId="6" fillId="2" borderId="1" xfId="0" applyFont="1" applyFill="1" applyBorder="1" applyAlignment="1"/>
    <xf numFmtId="0" fontId="6" fillId="2" borderId="2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/>
    <xf numFmtId="0" fontId="6" fillId="2" borderId="9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6" fillId="2" borderId="13" xfId="0" applyFont="1" applyFill="1" applyBorder="1" applyAlignment="1"/>
    <xf numFmtId="0" fontId="6" fillId="2" borderId="14" xfId="0" applyFont="1" applyFill="1" applyBorder="1" applyAlignment="1"/>
    <xf numFmtId="0" fontId="2" fillId="5" borderId="15" xfId="0" applyFont="1" applyFill="1" applyBorder="1" applyAlignment="1"/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0" fontId="6" fillId="0" borderId="14" xfId="0" applyFont="1" applyFill="1" applyBorder="1" applyAlignment="1"/>
    <xf numFmtId="0" fontId="7" fillId="4" borderId="18" xfId="0" applyFont="1" applyFill="1" applyBorder="1" applyAlignment="1">
      <alignment horizontal="left" wrapText="1"/>
    </xf>
    <xf numFmtId="164" fontId="8" fillId="4" borderId="20" xfId="0" applyNumberFormat="1" applyFont="1" applyFill="1" applyBorder="1" applyAlignment="1">
      <alignment horizontal="center" wrapText="1"/>
    </xf>
    <xf numFmtId="164" fontId="2" fillId="5" borderId="21" xfId="1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/>
    <xf numFmtId="0" fontId="6" fillId="2" borderId="22" xfId="0" applyFont="1" applyFill="1" applyBorder="1" applyAlignment="1"/>
    <xf numFmtId="0" fontId="6" fillId="2" borderId="23" xfId="0" applyFont="1" applyFill="1" applyBorder="1" applyAlignment="1">
      <alignment horizontal="left" wrapText="1"/>
    </xf>
    <xf numFmtId="0" fontId="6" fillId="2" borderId="24" xfId="0" applyFont="1" applyFill="1" applyBorder="1" applyAlignment="1"/>
    <xf numFmtId="0" fontId="6" fillId="2" borderId="25" xfId="0" applyFont="1" applyFill="1" applyBorder="1" applyAlignment="1">
      <alignment horizontal="left" wrapText="1"/>
    </xf>
    <xf numFmtId="166" fontId="6" fillId="2" borderId="0" xfId="0" applyNumberFormat="1" applyFont="1" applyFill="1"/>
    <xf numFmtId="166" fontId="6" fillId="2" borderId="0" xfId="0" applyNumberFormat="1" applyFont="1" applyFill="1" applyBorder="1" applyAlignment="1">
      <alignment horizontal="center"/>
    </xf>
    <xf numFmtId="166" fontId="8" fillId="4" borderId="19" xfId="0" applyNumberFormat="1" applyFont="1" applyFill="1" applyBorder="1" applyAlignment="1">
      <alignment horizontal="center" wrapText="1"/>
    </xf>
    <xf numFmtId="166" fontId="2" fillId="0" borderId="26" xfId="1" applyNumberFormat="1" applyFont="1" applyFill="1" applyBorder="1" applyAlignment="1">
      <alignment horizontal="right"/>
    </xf>
    <xf numFmtId="166" fontId="2" fillId="2" borderId="3" xfId="1" applyNumberFormat="1" applyFont="1" applyFill="1" applyBorder="1" applyAlignment="1">
      <alignment horizontal="right"/>
    </xf>
    <xf numFmtId="166" fontId="3" fillId="3" borderId="3" xfId="1" applyNumberFormat="1" applyFont="1" applyFill="1" applyBorder="1" applyAlignment="1">
      <alignment horizontal="center"/>
    </xf>
    <xf numFmtId="166" fontId="2" fillId="2" borderId="27" xfId="1" applyNumberFormat="1" applyFont="1" applyFill="1" applyBorder="1" applyAlignment="1">
      <alignment horizontal="right"/>
    </xf>
    <xf numFmtId="166" fontId="2" fillId="5" borderId="28" xfId="1" applyNumberFormat="1" applyFont="1" applyFill="1" applyBorder="1" applyAlignment="1">
      <alignment horizontal="right" vertical="center"/>
    </xf>
    <xf numFmtId="166" fontId="2" fillId="2" borderId="26" xfId="1" applyNumberFormat="1" applyFont="1" applyFill="1" applyBorder="1" applyAlignment="1">
      <alignment horizontal="right"/>
    </xf>
    <xf numFmtId="166" fontId="2" fillId="5" borderId="15" xfId="0" applyNumberFormat="1" applyFont="1" applyFill="1" applyBorder="1" applyAlignment="1">
      <alignment horizontal="right"/>
    </xf>
    <xf numFmtId="166" fontId="3" fillId="3" borderId="5" xfId="1" applyNumberFormat="1" applyFont="1" applyFill="1" applyBorder="1" applyAlignment="1">
      <alignment horizontal="center"/>
    </xf>
    <xf numFmtId="166" fontId="3" fillId="2" borderId="0" xfId="1" applyNumberFormat="1" applyFont="1" applyFill="1" applyBorder="1" applyAlignment="1">
      <alignment horizontal="right"/>
    </xf>
    <xf numFmtId="166" fontId="2" fillId="2" borderId="8" xfId="1" applyNumberFormat="1" applyFont="1" applyFill="1" applyBorder="1" applyAlignment="1">
      <alignment horizontal="right"/>
    </xf>
    <xf numFmtId="166" fontId="2" fillId="2" borderId="30" xfId="1" applyNumberFormat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center"/>
    </xf>
    <xf numFmtId="166" fontId="0" fillId="2" borderId="0" xfId="0" applyNumberFormat="1" applyFill="1"/>
    <xf numFmtId="166" fontId="6" fillId="2" borderId="0" xfId="0" applyNumberFormat="1" applyFont="1" applyFill="1" applyBorder="1" applyAlignment="1">
      <alignment horizontal="left"/>
    </xf>
    <xf numFmtId="166" fontId="0" fillId="2" borderId="0" xfId="0" applyNumberFormat="1" applyFill="1" applyBorder="1"/>
    <xf numFmtId="166" fontId="6" fillId="2" borderId="0" xfId="0" applyNumberFormat="1" applyFont="1" applyFill="1" applyAlignment="1">
      <alignment horizontal="left"/>
    </xf>
    <xf numFmtId="166" fontId="3" fillId="3" borderId="26" xfId="0" applyNumberFormat="1" applyFont="1" applyFill="1" applyBorder="1" applyAlignment="1">
      <alignment horizontal="right"/>
    </xf>
    <xf numFmtId="166" fontId="3" fillId="3" borderId="3" xfId="0" applyNumberFormat="1" applyFont="1" applyFill="1" applyBorder="1" applyAlignment="1">
      <alignment horizontal="right"/>
    </xf>
    <xf numFmtId="166" fontId="3" fillId="3" borderId="3" xfId="0" applyNumberFormat="1" applyFont="1" applyFill="1" applyBorder="1" applyAlignment="1">
      <alignment horizontal="center"/>
    </xf>
    <xf numFmtId="166" fontId="3" fillId="3" borderId="27" xfId="0" applyNumberFormat="1" applyFont="1" applyFill="1" applyBorder="1" applyAlignment="1">
      <alignment horizontal="right"/>
    </xf>
    <xf numFmtId="166" fontId="3" fillId="3" borderId="5" xfId="0" applyNumberFormat="1" applyFont="1" applyFill="1" applyBorder="1" applyAlignment="1">
      <alignment horizontal="center"/>
    </xf>
    <xf numFmtId="166" fontId="3" fillId="2" borderId="0" xfId="0" applyNumberFormat="1" applyFon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6" fontId="3" fillId="3" borderId="29" xfId="0" applyNumberFormat="1" applyFont="1" applyFill="1" applyBorder="1" applyAlignment="1">
      <alignment horizontal="right"/>
    </xf>
    <xf numFmtId="166" fontId="3" fillId="3" borderId="3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center"/>
    </xf>
    <xf numFmtId="0" fontId="6" fillId="2" borderId="15" xfId="0" applyFont="1" applyFill="1" applyBorder="1" applyAlignment="1"/>
    <xf numFmtId="166" fontId="2" fillId="2" borderId="15" xfId="1" applyNumberFormat="1" applyFont="1" applyFill="1" applyBorder="1" applyAlignment="1">
      <alignment horizontal="right"/>
    </xf>
    <xf numFmtId="166" fontId="3" fillId="3" borderId="15" xfId="0" applyNumberFormat="1" applyFont="1" applyFill="1" applyBorder="1" applyAlignment="1">
      <alignment horizontal="right"/>
    </xf>
    <xf numFmtId="166" fontId="2" fillId="2" borderId="29" xfId="1" applyNumberFormat="1" applyFont="1" applyFill="1" applyBorder="1" applyAlignment="1">
      <alignment horizontal="right"/>
    </xf>
    <xf numFmtId="0" fontId="6" fillId="7" borderId="4" xfId="0" applyFont="1" applyFill="1" applyBorder="1" applyAlignment="1"/>
    <xf numFmtId="166" fontId="9" fillId="6" borderId="11" xfId="1" applyNumberFormat="1" applyFont="1" applyFill="1" applyBorder="1" applyAlignment="1">
      <alignment horizontal="center"/>
    </xf>
    <xf numFmtId="0" fontId="2" fillId="2" borderId="10" xfId="0" applyFont="1" applyFill="1" applyBorder="1" applyAlignment="1"/>
    <xf numFmtId="166" fontId="9" fillId="6" borderId="11" xfId="0" applyNumberFormat="1" applyFont="1" applyFill="1" applyBorder="1" applyAlignment="1">
      <alignment horizontal="center"/>
    </xf>
    <xf numFmtId="0" fontId="2" fillId="2" borderId="22" xfId="0" applyFont="1" applyFill="1" applyBorder="1" applyAlignment="1"/>
    <xf numFmtId="166" fontId="2" fillId="8" borderId="29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8D7DA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ECFF"/>
      <rgbColor rgb="00B7FFE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3E5F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H56"/>
  <sheetViews>
    <sheetView tabSelected="1" zoomScaleNormal="40" zoomScaleSheetLayoutView="75" workbookViewId="0">
      <selection activeCell="C31" sqref="C31"/>
    </sheetView>
  </sheetViews>
  <sheetFormatPr defaultRowHeight="12.75" x14ac:dyDescent="0.2"/>
  <cols>
    <col min="1" max="1" width="25.7109375" style="4" customWidth="1"/>
    <col min="2" max="2" width="9.7109375" style="47" customWidth="1"/>
    <col min="3" max="3" width="12.85546875" style="49" customWidth="1"/>
    <col min="4" max="4" width="12.28515625" style="49" customWidth="1"/>
    <col min="5" max="5" width="11.5703125" style="49" customWidth="1"/>
    <col min="6" max="6" width="13.7109375" style="49" customWidth="1"/>
    <col min="7" max="7" width="12.85546875" style="49" customWidth="1"/>
    <col min="8" max="8" width="8.5703125" style="5" customWidth="1"/>
    <col min="9" max="16384" width="9.140625" style="5"/>
  </cols>
  <sheetData>
    <row r="1" spans="1:8" s="2" customFormat="1" ht="15.75" x14ac:dyDescent="0.25">
      <c r="A1" s="1" t="s">
        <v>3</v>
      </c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3</v>
      </c>
    </row>
    <row r="2" spans="1:8" s="2" customFormat="1" ht="15" x14ac:dyDescent="0.25">
      <c r="A2" s="10">
        <v>44088</v>
      </c>
      <c r="B2" s="31"/>
      <c r="C2" s="31"/>
      <c r="D2" s="31"/>
      <c r="E2" s="31"/>
      <c r="F2" s="31"/>
      <c r="G2" s="31"/>
    </row>
    <row r="3" spans="1:8" s="2" customFormat="1" ht="3" customHeight="1" x14ac:dyDescent="0.2">
      <c r="A3" s="3"/>
      <c r="B3" s="32"/>
      <c r="C3" s="31"/>
      <c r="D3" s="31"/>
      <c r="E3" s="31"/>
      <c r="F3" s="31"/>
      <c r="G3" s="31"/>
    </row>
    <row r="4" spans="1:8" ht="27.95" customHeight="1" x14ac:dyDescent="0.25">
      <c r="A4" s="23" t="s">
        <v>4</v>
      </c>
      <c r="B4" s="33" t="s">
        <v>43</v>
      </c>
      <c r="C4" s="33" t="s">
        <v>44</v>
      </c>
      <c r="D4" s="33" t="s">
        <v>1</v>
      </c>
      <c r="E4" s="33" t="s">
        <v>0</v>
      </c>
      <c r="F4" s="33" t="s">
        <v>41</v>
      </c>
      <c r="G4" s="33" t="s">
        <v>42</v>
      </c>
      <c r="H4" s="24" t="s">
        <v>2</v>
      </c>
    </row>
    <row r="5" spans="1:8" ht="25.5" customHeight="1" x14ac:dyDescent="0.2">
      <c r="A5" s="22" t="s">
        <v>7</v>
      </c>
      <c r="B5" s="34">
        <v>820</v>
      </c>
      <c r="C5" s="34">
        <v>820</v>
      </c>
      <c r="D5" s="50">
        <f>+B5-C5</f>
        <v>0</v>
      </c>
      <c r="E5" s="34">
        <v>1640</v>
      </c>
      <c r="F5" s="34">
        <f>F12</f>
        <v>4920</v>
      </c>
      <c r="G5" s="50">
        <f>+F5-E5</f>
        <v>3280</v>
      </c>
      <c r="H5" s="21"/>
    </row>
    <row r="6" spans="1:8" ht="25.5" customHeight="1" x14ac:dyDescent="0.2">
      <c r="A6" s="22" t="s">
        <v>20</v>
      </c>
      <c r="B6" s="34"/>
      <c r="C6" s="34"/>
      <c r="D6" s="50"/>
      <c r="E6" s="34">
        <f>E27</f>
        <v>1119.42</v>
      </c>
      <c r="F6" s="34">
        <f>F27</f>
        <v>1705</v>
      </c>
      <c r="G6" s="50">
        <f t="shared" ref="G6:G51" si="0">+F6-E6</f>
        <v>585.57999999999993</v>
      </c>
      <c r="H6" s="21"/>
    </row>
    <row r="7" spans="1:8" ht="25.5" customHeight="1" x14ac:dyDescent="0.2">
      <c r="A7" s="22" t="s">
        <v>21</v>
      </c>
      <c r="B7" s="34"/>
      <c r="C7" s="34"/>
      <c r="D7" s="50"/>
      <c r="E7" s="34">
        <f>E48</f>
        <v>2109.6</v>
      </c>
      <c r="F7" s="34">
        <f>F48</f>
        <v>5300</v>
      </c>
      <c r="G7" s="50">
        <f t="shared" si="0"/>
        <v>3190.4</v>
      </c>
      <c r="H7" s="21"/>
    </row>
    <row r="8" spans="1:8" ht="25.5" customHeight="1" x14ac:dyDescent="0.2">
      <c r="A8" s="11"/>
      <c r="B8" s="35"/>
      <c r="C8" s="35"/>
      <c r="D8" s="51"/>
      <c r="E8" s="35"/>
      <c r="F8" s="35"/>
      <c r="G8" s="50"/>
      <c r="H8" s="12"/>
    </row>
    <row r="9" spans="1:8" ht="25.5" customHeight="1" x14ac:dyDescent="0.2">
      <c r="A9" s="11" t="s">
        <v>26</v>
      </c>
      <c r="B9" s="36">
        <f>SUM(B5:B8)</f>
        <v>820</v>
      </c>
      <c r="C9" s="36"/>
      <c r="D9" s="52"/>
      <c r="E9" s="36">
        <f>SUM(E5:E7)</f>
        <v>4869.0200000000004</v>
      </c>
      <c r="F9" s="36">
        <f>SUM(F5:F8)</f>
        <v>11925</v>
      </c>
      <c r="G9" s="50">
        <f t="shared" si="0"/>
        <v>7055.98</v>
      </c>
      <c r="H9" s="12"/>
    </row>
    <row r="10" spans="1:8" ht="12" customHeight="1" x14ac:dyDescent="0.2">
      <c r="A10" s="17"/>
      <c r="B10" s="37"/>
      <c r="C10" s="37"/>
      <c r="D10" s="53"/>
      <c r="E10" s="35"/>
      <c r="F10" s="35"/>
      <c r="G10" s="50"/>
      <c r="H10" s="12"/>
    </row>
    <row r="11" spans="1:8" ht="18" customHeight="1" x14ac:dyDescent="0.2">
      <c r="A11" s="19" t="s">
        <v>5</v>
      </c>
      <c r="B11" s="38"/>
      <c r="C11" s="38"/>
      <c r="D11" s="40"/>
      <c r="E11" s="38"/>
      <c r="F11" s="38"/>
      <c r="G11" s="50"/>
      <c r="H11" s="25"/>
    </row>
    <row r="12" spans="1:8" ht="25.5" customHeight="1" x14ac:dyDescent="0.2">
      <c r="A12" s="18" t="s">
        <v>6</v>
      </c>
      <c r="B12" s="39">
        <v>610</v>
      </c>
      <c r="C12" s="39">
        <v>820</v>
      </c>
      <c r="D12" s="50">
        <f>+B12-C12</f>
        <v>-210</v>
      </c>
      <c r="E12" s="35">
        <v>1230</v>
      </c>
      <c r="F12" s="35">
        <v>4920</v>
      </c>
      <c r="G12" s="50">
        <f t="shared" si="0"/>
        <v>3690</v>
      </c>
      <c r="H12" s="12"/>
    </row>
    <row r="13" spans="1:8" ht="9.75" customHeight="1" x14ac:dyDescent="0.2">
      <c r="A13" s="60"/>
      <c r="B13" s="61"/>
      <c r="C13" s="61"/>
      <c r="D13" s="62"/>
      <c r="E13" s="61"/>
      <c r="F13" s="61"/>
      <c r="G13" s="50"/>
      <c r="H13" s="7"/>
    </row>
    <row r="14" spans="1:8" ht="18" customHeight="1" x14ac:dyDescent="0.2">
      <c r="A14" s="19" t="s">
        <v>9</v>
      </c>
      <c r="B14" s="40"/>
      <c r="C14" s="40"/>
      <c r="D14" s="40"/>
      <c r="E14" s="40"/>
      <c r="F14" s="40"/>
      <c r="G14" s="50"/>
      <c r="H14" s="26"/>
    </row>
    <row r="15" spans="1:8" ht="25.5" customHeight="1" x14ac:dyDescent="0.2">
      <c r="A15" s="18" t="s">
        <v>8</v>
      </c>
      <c r="B15" s="34"/>
      <c r="C15" s="34"/>
      <c r="D15" s="50"/>
      <c r="E15" s="39"/>
      <c r="F15" s="39">
        <v>80</v>
      </c>
      <c r="G15" s="50">
        <f t="shared" si="0"/>
        <v>80</v>
      </c>
      <c r="H15" s="21"/>
    </row>
    <row r="16" spans="1:8" ht="25.5" customHeight="1" x14ac:dyDescent="0.2">
      <c r="A16" s="11" t="s">
        <v>40</v>
      </c>
      <c r="B16" s="35"/>
      <c r="C16" s="35"/>
      <c r="D16" s="51"/>
      <c r="E16" s="35"/>
      <c r="F16" s="35">
        <v>120</v>
      </c>
      <c r="G16" s="50">
        <f t="shared" si="0"/>
        <v>120</v>
      </c>
      <c r="H16" s="12"/>
    </row>
    <row r="17" spans="1:8" ht="25.5" customHeight="1" x14ac:dyDescent="0.2">
      <c r="A17" s="17" t="s">
        <v>10</v>
      </c>
      <c r="B17" s="37"/>
      <c r="C17" s="37"/>
      <c r="D17" s="53"/>
      <c r="E17" s="37"/>
      <c r="F17" s="37">
        <v>150</v>
      </c>
      <c r="G17" s="50">
        <f t="shared" si="0"/>
        <v>150</v>
      </c>
      <c r="H17" s="20"/>
    </row>
    <row r="18" spans="1:8" ht="25.5" customHeight="1" x14ac:dyDescent="0.2">
      <c r="A18" s="17" t="s">
        <v>11</v>
      </c>
      <c r="B18" s="37">
        <v>584.5</v>
      </c>
      <c r="C18" s="37"/>
      <c r="D18" s="53"/>
      <c r="E18" s="37">
        <v>584.5</v>
      </c>
      <c r="F18" s="37">
        <v>650</v>
      </c>
      <c r="G18" s="50">
        <f t="shared" si="0"/>
        <v>65.5</v>
      </c>
      <c r="H18" s="20"/>
    </row>
    <row r="19" spans="1:8" ht="25.5" customHeight="1" x14ac:dyDescent="0.2">
      <c r="A19" s="17" t="s">
        <v>12</v>
      </c>
      <c r="B19" s="37"/>
      <c r="C19" s="37"/>
      <c r="D19" s="53"/>
      <c r="E19" s="37">
        <v>178.92</v>
      </c>
      <c r="F19" s="37">
        <v>180</v>
      </c>
      <c r="G19" s="50">
        <f t="shared" si="0"/>
        <v>1.0800000000000125</v>
      </c>
      <c r="H19" s="20"/>
    </row>
    <row r="20" spans="1:8" ht="25.5" customHeight="1" x14ac:dyDescent="0.2">
      <c r="A20" s="17" t="s">
        <v>14</v>
      </c>
      <c r="B20" s="37"/>
      <c r="C20" s="37"/>
      <c r="D20" s="53"/>
      <c r="E20" s="37"/>
      <c r="F20" s="37">
        <v>40</v>
      </c>
      <c r="G20" s="50">
        <f t="shared" si="0"/>
        <v>40</v>
      </c>
      <c r="H20" s="20"/>
    </row>
    <row r="21" spans="1:8" ht="25.5" customHeight="1" x14ac:dyDescent="0.2">
      <c r="A21" s="17" t="s">
        <v>15</v>
      </c>
      <c r="B21" s="37"/>
      <c r="C21" s="37"/>
      <c r="D21" s="53"/>
      <c r="E21" s="37">
        <v>75</v>
      </c>
      <c r="F21" s="37">
        <v>50</v>
      </c>
      <c r="G21" s="50">
        <f t="shared" si="0"/>
        <v>-25</v>
      </c>
      <c r="H21" s="20"/>
    </row>
    <row r="22" spans="1:8" ht="25.5" customHeight="1" x14ac:dyDescent="0.2">
      <c r="A22" s="17" t="s">
        <v>16</v>
      </c>
      <c r="B22" s="37"/>
      <c r="C22" s="37"/>
      <c r="D22" s="53"/>
      <c r="E22" s="37">
        <v>40</v>
      </c>
      <c r="F22" s="37">
        <v>45</v>
      </c>
      <c r="G22" s="50">
        <f t="shared" si="0"/>
        <v>5</v>
      </c>
      <c r="H22" s="20"/>
    </row>
    <row r="23" spans="1:8" ht="25.5" customHeight="1" x14ac:dyDescent="0.2">
      <c r="A23" s="17" t="s">
        <v>17</v>
      </c>
      <c r="B23" s="37">
        <v>106</v>
      </c>
      <c r="C23" s="37"/>
      <c r="D23" s="53"/>
      <c r="E23" s="37">
        <v>106</v>
      </c>
      <c r="F23" s="37">
        <v>130</v>
      </c>
      <c r="G23" s="50">
        <f t="shared" si="0"/>
        <v>24</v>
      </c>
      <c r="H23" s="20"/>
    </row>
    <row r="24" spans="1:8" ht="25.5" customHeight="1" x14ac:dyDescent="0.2">
      <c r="A24" s="17" t="s">
        <v>25</v>
      </c>
      <c r="B24" s="37"/>
      <c r="C24" s="37"/>
      <c r="D24" s="53"/>
      <c r="E24" s="37">
        <v>120</v>
      </c>
      <c r="F24" s="37">
        <v>240</v>
      </c>
      <c r="G24" s="50">
        <f t="shared" si="0"/>
        <v>120</v>
      </c>
      <c r="H24" s="20"/>
    </row>
    <row r="25" spans="1:8" ht="25.5" customHeight="1" x14ac:dyDescent="0.2">
      <c r="A25" s="17" t="s">
        <v>34</v>
      </c>
      <c r="B25" s="37">
        <v>15</v>
      </c>
      <c r="C25" s="37"/>
      <c r="D25" s="53"/>
      <c r="E25" s="37">
        <v>15</v>
      </c>
      <c r="F25" s="37">
        <v>20</v>
      </c>
      <c r="G25" s="50">
        <f t="shared" si="0"/>
        <v>5</v>
      </c>
      <c r="H25" s="20"/>
    </row>
    <row r="26" spans="1:8" ht="12" customHeight="1" x14ac:dyDescent="0.2">
      <c r="A26" s="17"/>
      <c r="B26" s="37"/>
      <c r="C26" s="37"/>
      <c r="D26" s="53"/>
      <c r="E26" s="37"/>
      <c r="F26" s="37"/>
      <c r="G26" s="50"/>
      <c r="H26" s="20"/>
    </row>
    <row r="27" spans="1:8" ht="25.5" customHeight="1" x14ac:dyDescent="0.2">
      <c r="A27" s="64" t="s">
        <v>13</v>
      </c>
      <c r="B27" s="41">
        <f>SUM(B15:B26)</f>
        <v>705.5</v>
      </c>
      <c r="C27" s="41">
        <f>SUM(C15:C26)</f>
        <v>0</v>
      </c>
      <c r="D27" s="54">
        <f>SUM(D15:D26)</f>
        <v>0</v>
      </c>
      <c r="E27" s="41">
        <f>SUM(E15:E26)</f>
        <v>1119.42</v>
      </c>
      <c r="F27" s="41">
        <f>SUM(F15:F26)</f>
        <v>1705</v>
      </c>
      <c r="G27" s="50">
        <f t="shared" si="0"/>
        <v>585.57999999999993</v>
      </c>
      <c r="H27" s="13"/>
    </row>
    <row r="28" spans="1:8" ht="15.75" customHeight="1" x14ac:dyDescent="0.2">
      <c r="A28" s="9"/>
      <c r="B28" s="42"/>
      <c r="C28" s="42"/>
      <c r="D28" s="55"/>
      <c r="E28" s="42"/>
      <c r="F28" s="42"/>
      <c r="G28" s="50"/>
      <c r="H28" s="7"/>
    </row>
    <row r="29" spans="1:8" ht="18" customHeight="1" x14ac:dyDescent="0.2">
      <c r="A29" s="19" t="s">
        <v>22</v>
      </c>
      <c r="B29" s="40"/>
      <c r="C29" s="40"/>
      <c r="D29" s="40"/>
      <c r="E29" s="40"/>
      <c r="F29" s="40"/>
      <c r="G29" s="50"/>
      <c r="H29" s="26"/>
    </row>
    <row r="30" spans="1:8" ht="25.5" customHeight="1" x14ac:dyDescent="0.2">
      <c r="A30" s="29" t="s">
        <v>27</v>
      </c>
      <c r="B30" s="44">
        <v>59.3</v>
      </c>
      <c r="C30" s="44"/>
      <c r="D30" s="58"/>
      <c r="E30" s="44">
        <v>181.46</v>
      </c>
      <c r="F30" s="44"/>
      <c r="G30" s="50">
        <f t="shared" si="0"/>
        <v>-181.46</v>
      </c>
      <c r="H30" s="30"/>
    </row>
    <row r="31" spans="1:8" ht="25.5" customHeight="1" x14ac:dyDescent="0.2">
      <c r="A31" s="14" t="s">
        <v>18</v>
      </c>
      <c r="B31" s="43"/>
      <c r="C31" s="43"/>
      <c r="D31" s="56"/>
      <c r="E31" s="43"/>
      <c r="F31" s="43"/>
      <c r="G31" s="50">
        <f t="shared" si="0"/>
        <v>0</v>
      </c>
      <c r="H31" s="15"/>
    </row>
    <row r="32" spans="1:8" ht="25.5" customHeight="1" x14ac:dyDescent="0.2">
      <c r="A32" s="14" t="s">
        <v>19</v>
      </c>
      <c r="B32" s="43"/>
      <c r="C32" s="43"/>
      <c r="D32" s="56"/>
      <c r="E32" s="43"/>
      <c r="F32" s="43"/>
      <c r="G32" s="50">
        <f t="shared" si="0"/>
        <v>0</v>
      </c>
      <c r="H32" s="15"/>
    </row>
    <row r="33" spans="1:8" ht="25.5" customHeight="1" x14ac:dyDescent="0.2">
      <c r="A33" s="27"/>
      <c r="B33" s="63"/>
      <c r="C33" s="63"/>
      <c r="D33" s="57"/>
      <c r="E33" s="69">
        <f>SUM(E30:E32)</f>
        <v>181.46</v>
      </c>
      <c r="F33" s="69">
        <v>250</v>
      </c>
      <c r="G33" s="50">
        <f t="shared" si="0"/>
        <v>68.539999999999992</v>
      </c>
      <c r="H33" s="28"/>
    </row>
    <row r="34" spans="1:8" ht="25.5" customHeight="1" x14ac:dyDescent="0.2">
      <c r="A34" s="27" t="s">
        <v>28</v>
      </c>
      <c r="B34" s="63"/>
      <c r="C34" s="63"/>
      <c r="D34" s="57"/>
      <c r="E34" s="63">
        <v>323.5</v>
      </c>
      <c r="F34" s="63"/>
      <c r="G34" s="50"/>
      <c r="H34" s="28"/>
    </row>
    <row r="35" spans="1:8" ht="25.5" customHeight="1" x14ac:dyDescent="0.2">
      <c r="A35" s="27" t="s">
        <v>35</v>
      </c>
      <c r="B35" s="63">
        <v>33.880000000000003</v>
      </c>
      <c r="C35" s="63"/>
      <c r="D35" s="57"/>
      <c r="E35" s="63">
        <v>48.54</v>
      </c>
      <c r="F35" s="63"/>
      <c r="G35" s="50">
        <f t="shared" si="0"/>
        <v>-48.54</v>
      </c>
      <c r="H35" s="28"/>
    </row>
    <row r="36" spans="1:8" ht="25.5" customHeight="1" x14ac:dyDescent="0.2">
      <c r="A36" s="27" t="s">
        <v>29</v>
      </c>
      <c r="B36" s="63"/>
      <c r="C36" s="63"/>
      <c r="D36" s="57"/>
      <c r="E36" s="63"/>
      <c r="F36" s="63"/>
      <c r="G36" s="50"/>
      <c r="H36" s="28"/>
    </row>
    <row r="37" spans="1:8" ht="25.5" customHeight="1" x14ac:dyDescent="0.2">
      <c r="A37" s="27" t="s">
        <v>36</v>
      </c>
      <c r="B37" s="63"/>
      <c r="C37" s="63"/>
      <c r="D37" s="57"/>
      <c r="E37" s="63"/>
      <c r="F37" s="63"/>
      <c r="G37" s="50">
        <f t="shared" si="0"/>
        <v>0</v>
      </c>
      <c r="H37" s="28"/>
    </row>
    <row r="38" spans="1:8" ht="25.5" customHeight="1" x14ac:dyDescent="0.2">
      <c r="A38" s="27" t="s">
        <v>30</v>
      </c>
      <c r="B38" s="63"/>
      <c r="C38" s="63"/>
      <c r="D38" s="57"/>
      <c r="E38" s="63"/>
      <c r="F38" s="63"/>
      <c r="G38" s="50"/>
      <c r="H38" s="28"/>
    </row>
    <row r="39" spans="1:8" ht="25.5" customHeight="1" x14ac:dyDescent="0.2">
      <c r="A39" s="27" t="s">
        <v>31</v>
      </c>
      <c r="B39" s="63"/>
      <c r="C39" s="63"/>
      <c r="D39" s="57"/>
      <c r="E39" s="63">
        <v>130</v>
      </c>
      <c r="F39" s="63"/>
      <c r="G39" s="50">
        <f t="shared" si="0"/>
        <v>-130</v>
      </c>
      <c r="H39" s="28"/>
    </row>
    <row r="40" spans="1:8" ht="25.5" customHeight="1" x14ac:dyDescent="0.2">
      <c r="A40" s="27"/>
      <c r="B40" s="63"/>
      <c r="C40" s="63"/>
      <c r="D40" s="57"/>
      <c r="E40" s="69">
        <f>SUM(E35:E39)</f>
        <v>178.54</v>
      </c>
      <c r="F40" s="69">
        <v>2700</v>
      </c>
      <c r="G40" s="50">
        <f t="shared" si="0"/>
        <v>2521.46</v>
      </c>
      <c r="H40" s="28"/>
    </row>
    <row r="41" spans="1:8" ht="25.5" customHeight="1" x14ac:dyDescent="0.2">
      <c r="A41" s="27" t="s">
        <v>32</v>
      </c>
      <c r="B41" s="63"/>
      <c r="C41" s="63"/>
      <c r="D41" s="57"/>
      <c r="E41" s="63"/>
      <c r="F41" s="63"/>
      <c r="G41" s="50"/>
      <c r="H41" s="28"/>
    </row>
    <row r="42" spans="1:8" ht="25.5" customHeight="1" x14ac:dyDescent="0.2">
      <c r="A42" s="27" t="s">
        <v>23</v>
      </c>
      <c r="B42" s="63"/>
      <c r="C42" s="63"/>
      <c r="D42" s="57"/>
      <c r="E42" s="63"/>
      <c r="F42" s="63">
        <v>750</v>
      </c>
      <c r="G42" s="50">
        <f t="shared" si="0"/>
        <v>750</v>
      </c>
      <c r="H42" s="28"/>
    </row>
    <row r="43" spans="1:8" ht="25.5" customHeight="1" x14ac:dyDescent="0.2">
      <c r="A43" s="27"/>
      <c r="B43" s="63"/>
      <c r="C43" s="63"/>
      <c r="D43" s="57"/>
      <c r="E43" s="63"/>
      <c r="F43" s="63"/>
      <c r="G43" s="50"/>
      <c r="H43" s="28"/>
    </row>
    <row r="44" spans="1:8" ht="25.5" customHeight="1" x14ac:dyDescent="0.2">
      <c r="A44" s="27"/>
      <c r="B44" s="63"/>
      <c r="C44" s="63"/>
      <c r="D44" s="57"/>
      <c r="E44" s="63"/>
      <c r="F44" s="63"/>
      <c r="G44" s="50"/>
      <c r="H44" s="28"/>
    </row>
    <row r="45" spans="1:8" ht="25.5" customHeight="1" x14ac:dyDescent="0.2">
      <c r="A45" s="27" t="s">
        <v>24</v>
      </c>
      <c r="B45" s="63"/>
      <c r="C45" s="63"/>
      <c r="D45" s="57"/>
      <c r="E45" s="63"/>
      <c r="F45" s="63"/>
      <c r="G45" s="50"/>
      <c r="H45" s="28"/>
    </row>
    <row r="46" spans="1:8" ht="25.5" customHeight="1" x14ac:dyDescent="0.2">
      <c r="A46" s="27" t="s">
        <v>33</v>
      </c>
      <c r="B46" s="63">
        <v>600</v>
      </c>
      <c r="C46" s="63"/>
      <c r="D46" s="57"/>
      <c r="E46" s="63">
        <v>1749.6</v>
      </c>
      <c r="F46" s="63">
        <v>1600</v>
      </c>
      <c r="G46" s="50">
        <f t="shared" si="0"/>
        <v>-149.59999999999991</v>
      </c>
      <c r="H46" s="28"/>
    </row>
    <row r="47" spans="1:8" ht="25.5" customHeight="1" x14ac:dyDescent="0.2">
      <c r="A47" s="27"/>
      <c r="B47" s="63"/>
      <c r="C47" s="63"/>
      <c r="D47" s="57"/>
      <c r="E47" s="63"/>
      <c r="F47" s="63"/>
      <c r="G47" s="50"/>
      <c r="H47" s="28"/>
    </row>
    <row r="48" spans="1:8" ht="25.5" customHeight="1" x14ac:dyDescent="0.2">
      <c r="A48" s="68" t="s">
        <v>13</v>
      </c>
      <c r="B48" s="69">
        <f>SUM(B30:B47)</f>
        <v>693.18000000000006</v>
      </c>
      <c r="C48" s="69"/>
      <c r="D48" s="57"/>
      <c r="E48" s="69">
        <f>SUM(E40,E33,E41:E47)</f>
        <v>2109.6</v>
      </c>
      <c r="F48" s="69">
        <f>SUM(F30:F47)</f>
        <v>5300</v>
      </c>
      <c r="G48" s="50">
        <f t="shared" si="0"/>
        <v>3190.4</v>
      </c>
      <c r="H48" s="28"/>
    </row>
    <row r="49" spans="1:8" ht="17.25" customHeight="1" x14ac:dyDescent="0.2">
      <c r="A49" s="68"/>
      <c r="B49" s="69"/>
      <c r="C49" s="69"/>
      <c r="D49" s="57"/>
      <c r="E49" s="69"/>
      <c r="F49" s="69"/>
      <c r="G49" s="50"/>
      <c r="H49" s="28"/>
    </row>
    <row r="50" spans="1:8" ht="25.5" customHeight="1" x14ac:dyDescent="0.2">
      <c r="A50" s="68" t="s">
        <v>37</v>
      </c>
      <c r="B50" s="63"/>
      <c r="C50" s="63"/>
      <c r="D50" s="57"/>
      <c r="E50" s="63"/>
      <c r="F50" s="63"/>
      <c r="G50" s="50"/>
      <c r="H50" s="28"/>
    </row>
    <row r="51" spans="1:8" ht="25.5" customHeight="1" x14ac:dyDescent="0.2">
      <c r="A51" s="27" t="s">
        <v>38</v>
      </c>
      <c r="B51" s="70">
        <v>5962.5</v>
      </c>
      <c r="C51" s="70"/>
      <c r="D51" s="57"/>
      <c r="E51" s="70">
        <v>11925</v>
      </c>
      <c r="F51" s="70">
        <v>11925</v>
      </c>
      <c r="G51" s="50">
        <f t="shared" si="0"/>
        <v>0</v>
      </c>
      <c r="H51" s="28"/>
    </row>
    <row r="52" spans="1:8" ht="25.5" customHeight="1" x14ac:dyDescent="0.2">
      <c r="A52" s="27" t="s">
        <v>39</v>
      </c>
      <c r="B52" s="63"/>
      <c r="C52" s="63"/>
      <c r="D52" s="57"/>
      <c r="E52" s="63"/>
      <c r="F52" s="63"/>
      <c r="G52" s="57"/>
      <c r="H52" s="28"/>
    </row>
    <row r="53" spans="1:8" ht="12" customHeight="1" x14ac:dyDescent="0.2">
      <c r="A53" s="27"/>
      <c r="B53" s="63"/>
      <c r="C53" s="63"/>
      <c r="D53" s="57"/>
      <c r="E53" s="63"/>
      <c r="F53" s="63"/>
      <c r="G53" s="57"/>
      <c r="H53" s="28"/>
    </row>
    <row r="54" spans="1:8" ht="25.5" customHeight="1" x14ac:dyDescent="0.2">
      <c r="A54" s="66" t="s">
        <v>13</v>
      </c>
      <c r="B54" s="65"/>
      <c r="C54" s="65"/>
      <c r="D54" s="67"/>
      <c r="E54" s="65">
        <f>SUM(E51:E53)</f>
        <v>11925</v>
      </c>
      <c r="F54" s="65">
        <f>SUM(F51:F53)</f>
        <v>11925</v>
      </c>
      <c r="G54" s="67"/>
      <c r="H54" s="16"/>
    </row>
    <row r="55" spans="1:8" ht="15.75" customHeight="1" x14ac:dyDescent="0.2">
      <c r="A55" s="9"/>
      <c r="B55" s="45"/>
      <c r="C55" s="45"/>
      <c r="D55" s="59"/>
      <c r="E55" s="45"/>
      <c r="F55" s="45"/>
      <c r="G55" s="59"/>
      <c r="H55" s="7"/>
    </row>
    <row r="56" spans="1:8" s="6" customFormat="1" ht="15.75" customHeight="1" x14ac:dyDescent="0.2">
      <c r="B56" s="46"/>
      <c r="C56" s="48"/>
      <c r="D56" s="46"/>
      <c r="E56" s="48"/>
      <c r="F56" s="46"/>
      <c r="G56" s="46"/>
      <c r="H56" s="8"/>
    </row>
  </sheetData>
  <phoneticPr fontId="0" type="noConversion"/>
  <conditionalFormatting sqref="D9 D27:D28">
    <cfRule type="cellIs" dxfId="0" priority="1" stopIfTrue="1" operator="lessThan">
      <formula>0</formula>
    </cfRule>
  </conditionalFormatting>
  <pageMargins left="0.75" right="0.75" top="0.56000000000000005" bottom="0.51" header="0.53" footer="0.51"/>
  <pageSetup scale="60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</vt:lpstr>
      <vt:lpstr>'Budget Summary'!Print_Area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Clark</dc:creator>
  <cp:lastModifiedBy>Parish Clark</cp:lastModifiedBy>
  <cp:lastPrinted>2020-04-17T08:52:15Z</cp:lastPrinted>
  <dcterms:created xsi:type="dcterms:W3CDTF">2004-05-24T19:31:51Z</dcterms:created>
  <dcterms:modified xsi:type="dcterms:W3CDTF">2020-09-10T07:12:27Z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TC012082831033</vt:lpwstr>
  </property>
</Properties>
</file>